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<sst xmlns="http://schemas.openxmlformats.org/spreadsheetml/2006/main" count="45" uniqueCount="38">
  <si>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</si>
  <si>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</si>
  <si>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</si>
  <si>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</si>
  <si>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</si>
  <si>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</si>
  <si>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</si>
  <si>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</si>
  <si>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</si>
  <si>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</si>
  <si>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</si>
  <si>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</si>
  <si>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</si>
  <si>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</si>
  <si>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</si>
  <si>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</si>
  <si>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</si>
  <si>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</si>
  <si>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</si>
  <si>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</si>
  <si>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</si>
  <si>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</si>
  <si>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</si>
  <si>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</si>
  <si>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</si>
  <si>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</si>
  <si>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</si>
  <si>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</si>
  <si>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</si>
  <si>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</si>
  <si>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</si>
  <si>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</si>
  <si>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</si>
  <si>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GLENTWORTH PARISH COUNCIL</t>
  </si>
  <si>
    <t>LALC subscriptions were £177 in 21/22 and £0 in 22/23.  Asset purchases were £1,312 in 21/22 and £1,415 in 22/23.  VAT paid was £335 in 21/22 and £5,399 in 22/23 relating to the play park project.  Cost for the clock service was £218 in 21/22 and £229 in 22/23.  Repair and maintenance costs were £4,300 in 21/22 and £3,568 in 22/23..  Play park project costs were £0 in 21/22 and £20,450 in 22/23.  Accountants fees were £140 in 21/22 and £145 in 22/23.  Insurance costs were £343 in 21/22 and £363 in 22/23.  Room hire costs were £0 in 21/22 and £96 in 22/23.  Donations were £100 in 21/22 and £220 in 22/23. Other administration costs were £770 in 21/22 and £1,778 in 22/23.</t>
  </si>
  <si>
    <t>VAT refund in 21/22 was £592 and in 22/23 was £6,027.  CIL receipts were £91 in 21/22 and £1,422 in 22/23.  Grants received were £0 in 21/22 and £25,149 in 22/23 due to the play park project.</t>
  </si>
  <si>
    <t xml:space="preserve"> </t>
  </si>
  <si>
    <t>Assets were purchased of play park equipment £9,746, Safety Surfaces £7,405, Picnic Benches £1,500, Community Noticeboard £1,415, Poster Boards £298 and a Lecturn Sign £681.  Old Play Park assets were disposed of valued at £8,588.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</si>
</sst>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80" zoomScaleNormal="80" zoomScalePageLayoutView="0" workbookViewId="0" topLeftCell="A1">
      <selection activeCell="H3" sqref="H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14609</v>
      </c>
      <c r="F11" s="8">
        <v>13978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9743</v>
      </c>
      <c r="F13" s="8">
        <v>10038</v>
      </c>
      <c r="G13" s="5">
        <f>F13-D13</f>
        <v>295</v>
      </c>
      <c r="H13" s="6">
        <f>IF((D13&gt;F13),(D13-F13)/D13,IF(D13&lt;F13,-(D13-F13)/D13,IF(D13=F13,0)))</f>
        <v>0.030278148414246125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4" t="s">
        <v>3</v>
      </c>
      <c r="B15" s="44"/>
      <c r="C15" s="44"/>
      <c r="D15" s="8">
        <v>783</v>
      </c>
      <c r="F15" s="8">
        <v>32698</v>
      </c>
      <c r="G15" s="5">
        <f>F15-D15</f>
        <v>31915</v>
      </c>
      <c r="H15" s="6">
        <f>IF((D15&gt;F15),(D15-F15)/D15,IF(D15&lt;F15,-(D15-F15)/D15,IF(D15=F15,0)))</f>
        <v>40.759897828863345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3461</v>
      </c>
      <c r="F17" s="8">
        <v>3715</v>
      </c>
      <c r="G17" s="5">
        <f>F17-D17</f>
        <v>254</v>
      </c>
      <c r="H17" s="6">
        <f>IF((D17&gt;F17),(D17-F17)/D17,IF(D17&lt;F17,-(D17-F17)/D17,IF(D17=F17,0)))</f>
        <v>0.07338919387460272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14.75" thickBot="1">
      <c r="A21" s="44" t="s">
        <v>21</v>
      </c>
      <c r="B21" s="44"/>
      <c r="C21" s="44"/>
      <c r="D21" s="8">
        <v>7696</v>
      </c>
      <c r="F21" s="8">
        <v>33663</v>
      </c>
      <c r="G21" s="5">
        <f>F21-D21</f>
        <v>25967</v>
      </c>
      <c r="H21" s="6">
        <f>IF((D21&gt;F21),(D21-F21)/D21,IF(D21&lt;F21,-(D21-F21)/D21,IF(D21=F21,0)))</f>
        <v>3.3740904365904365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13978</v>
      </c>
      <c r="F23" s="2">
        <f>F11+F13+F15-F17-F19-F21</f>
        <v>19336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13978</v>
      </c>
      <c r="F26" s="8">
        <v>19336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43.5" thickBot="1">
      <c r="A28" s="44" t="s">
        <v>8</v>
      </c>
      <c r="B28" s="44"/>
      <c r="C28" s="44"/>
      <c r="D28" s="8">
        <v>22838</v>
      </c>
      <c r="F28" s="8">
        <v>35295</v>
      </c>
      <c r="G28" s="5">
        <f>F28-D28</f>
        <v>12457</v>
      </c>
      <c r="H28" s="6">
        <f>IF((D28&gt;F28),(D28-F28)/D28,IF(D28&lt;F28,-(D28-F28)/D28,IF(D28=F28,0)))</f>
        <v>0.5454505648480602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37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  <row r="56" ht="14.25">
      <c r="O56" s="17" t="s">
        <v>36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7" sqref="D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/>
      <c r="D7" s="34"/>
    </row>
    <row r="8" spans="2:4" ht="15" customHeight="1">
      <c r="B8" s="34"/>
      <c r="D8" s="34"/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0</v>
      </c>
    </row>
    <row r="16" spans="1:4" ht="15">
      <c r="A16" s="31" t="s">
        <v>25</v>
      </c>
      <c r="D16" s="34">
        <v>19336</v>
      </c>
    </row>
    <row r="17" ht="15">
      <c r="E17" s="33">
        <f>D16</f>
        <v>19336</v>
      </c>
    </row>
    <row r="18" spans="1:6" ht="15.75" thickBot="1">
      <c r="A18" s="31" t="s">
        <v>26</v>
      </c>
      <c r="F18" s="35">
        <f>E14+E17</f>
        <v>19336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gavin monks</cp:lastModifiedBy>
  <cp:lastPrinted>2020-03-19T12:45:09Z</cp:lastPrinted>
  <dcterms:created xsi:type="dcterms:W3CDTF">2012-07-11T10:01:28Z</dcterms:created>
  <dcterms:modified xsi:type="dcterms:W3CDTF">2023-06-02T09:18:56Z</dcterms:modified>
  <cp:category/>
  <cp:version/>
  <cp:contentType/>
  <cp:contentStatus/>
</cp:coreProperties>
</file>